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C83" i="1"/>
  <c r="C76" i="1"/>
  <c r="H37" i="1"/>
  <c r="H29" i="1"/>
  <c r="H44" i="1"/>
  <c r="H33" i="1" l="1"/>
  <c r="H25" i="1"/>
  <c r="H59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<sst xmlns="http://schemas.openxmlformats.org/spreadsheetml/2006/main" count="99" uniqueCount="65">
  <si>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</si>
  <si>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</si>
  <si>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</si>
  <si>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</si>
  <si>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</si>
  <si>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</si>
  <si>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</si>
  <si>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</si>
  <si>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</si>
  <si>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</si>
  <si>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</si>
  <si>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</si>
  <si>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</si>
  <si>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</si>
  <si>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</si>
  <si>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</si>
  <si>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</si>
  <si>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</si>
  <si>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</si>
  <si>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</si>
  <si>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</si>
  <si>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</si>
  <si>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</si>
  <si>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</si>
  <si>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</si>
  <si>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</si>
  <si>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</si>
  <si>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</si>
  <si>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</si>
  <si>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</si>
  <si>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</si>
  <si>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23.12.2024 </t>
  </si>
  <si>
    <t>Primljena i neutrošena participacija od 23.12.2024</t>
  </si>
  <si>
    <t xml:space="preserve">Dana 23.12.2024.godine Dom zdravlja Požarevac je izvršio plaćanje prema dobavljačima: </t>
  </si>
  <si>
    <t>Farmalogist</t>
  </si>
  <si>
    <t>Sopharma Trading</t>
  </si>
  <si>
    <t>Vega</t>
  </si>
  <si>
    <t>Phoenix Pharma</t>
  </si>
  <si>
    <t>Makler</t>
  </si>
  <si>
    <t>Zorex</t>
  </si>
  <si>
    <t>Elta</t>
  </si>
  <si>
    <t>Teamedical</t>
  </si>
  <si>
    <t>Future Pharm</t>
  </si>
  <si>
    <t>Elektroprivreda</t>
  </si>
  <si>
    <t>240564993</t>
  </si>
  <si>
    <t>240563050</t>
  </si>
  <si>
    <t>240564985</t>
  </si>
  <si>
    <t>240594306</t>
  </si>
  <si>
    <t>1104648232</t>
  </si>
  <si>
    <t>1104682841</t>
  </si>
  <si>
    <t>1104682872</t>
  </si>
  <si>
    <t>965485/24</t>
  </si>
  <si>
    <t>1049722/24</t>
  </si>
  <si>
    <t>586753224</t>
  </si>
  <si>
    <t>590134224</t>
  </si>
  <si>
    <t>2426772</t>
  </si>
  <si>
    <t>P-91825</t>
  </si>
  <si>
    <t>24-RN002001344</t>
  </si>
  <si>
    <t>2002-07003040-24</t>
  </si>
  <si>
    <t>2002-07003039-24</t>
  </si>
  <si>
    <t>24-3000-003769</t>
  </si>
  <si>
    <t>KOM38695551</t>
  </si>
  <si>
    <t>UKUPNO LEKOVI- DIREKTNA PLAĆANJA</t>
  </si>
  <si>
    <t>UKUPNO SANITETSKI MATERIJAL-DIREKTNA PLAĆANJA</t>
  </si>
  <si>
    <t>UKUPNO ENERGENTI- 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</si>
</sst>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5"/>
  <sheetViews>
    <sheetView tabSelected="1" topLeftCell="B1" zoomScaleNormal="100" workbookViewId="0">
      <selection activeCell="B85" sqref="B8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45649</v>
      </c>
      <c r="H12" s="12">
        <v>1042712.29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45649</v>
      </c>
      <c r="H13" s="1">
        <f>H14+H30-H38-H52</f>
        <v>363942.09000000032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45649</v>
      </c>
      <c r="H14" s="2">
        <f>SUM(H15:H29)</f>
        <v>2712944.39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877309.84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869753.4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705907.02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+179131.44+1130667.59+460406.03+47280-1182032.36-12960-186009.2-321000</f>
        <v>134303.49999999994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+18820-6010.23-168.95+11100+2650+11100+5950-43744.46+8550+3600-372.4+9000+4550-68.75+13200+2550-73.75-92+11100+4300+10100+3000-28126.12+7550+3800-244.11+6300+1700-9721-63.75+6100+4950-4150.3-61.25+11700+5200</f>
        <v>125670.63000000022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45649</v>
      </c>
      <c r="H30" s="2">
        <f>H31+H32+H33+H34+H36+H37+H35</f>
        <v>103967.95999999999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974940+126167.99-540000-519864-31546.34+84924+233160-187560-55489.7-73908+267048.8-265397.82+74509+53959.02-63059.99</f>
        <v>77882.959999999992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5588+1759+23076+5588-17700+10141-18820+5588+3518+7347</f>
        <v>26085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45649</v>
      </c>
      <c r="H38" s="3">
        <f>SUM(H39:H51)</f>
        <v>2452970.2599999998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f>877309.84</f>
        <v>877309.84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869753.4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705907.02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45649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45649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+14561.19-14561.19+53986-102560.11</f>
        <v>678770.20000000007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1042712.2900000004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  <row r="65" spans="2:4" x14ac:dyDescent="0.25">
      <c r="B65" s="55" t="s">
        <v>34</v>
      </c>
      <c r="C65" s="56">
        <v>42394.55</v>
      </c>
      <c r="D65" s="57" t="s">
        <v>44</v>
      </c>
    </row>
    <row r="66" spans="2:4" x14ac:dyDescent="0.25">
      <c r="B66" s="55" t="s">
        <v>34</v>
      </c>
      <c r="C66" s="56">
        <v>7227</v>
      </c>
      <c r="D66" s="57" t="s">
        <v>45</v>
      </c>
    </row>
    <row r="67" spans="2:4" x14ac:dyDescent="0.25">
      <c r="B67" s="55" t="s">
        <v>34</v>
      </c>
      <c r="C67" s="56">
        <v>1821.6</v>
      </c>
      <c r="D67" s="57" t="s">
        <v>46</v>
      </c>
    </row>
    <row r="68" spans="2:4" x14ac:dyDescent="0.25">
      <c r="B68" s="55" t="s">
        <v>34</v>
      </c>
      <c r="C68" s="56">
        <v>1479.72</v>
      </c>
      <c r="D68" s="57" t="s">
        <v>47</v>
      </c>
    </row>
    <row r="69" spans="2:4" x14ac:dyDescent="0.25">
      <c r="B69" s="55" t="s">
        <v>35</v>
      </c>
      <c r="C69" s="56">
        <v>61055.5</v>
      </c>
      <c r="D69" s="57" t="s">
        <v>48</v>
      </c>
    </row>
    <row r="70" spans="2:4" x14ac:dyDescent="0.25">
      <c r="B70" s="55" t="s">
        <v>35</v>
      </c>
      <c r="C70" s="56">
        <v>32389.5</v>
      </c>
      <c r="D70" s="57" t="s">
        <v>49</v>
      </c>
    </row>
    <row r="71" spans="2:4" x14ac:dyDescent="0.25">
      <c r="B71" s="55" t="s">
        <v>35</v>
      </c>
      <c r="C71" s="56">
        <v>18562.5</v>
      </c>
      <c r="D71" s="57" t="s">
        <v>50</v>
      </c>
    </row>
    <row r="72" spans="2:4" x14ac:dyDescent="0.25">
      <c r="B72" s="55" t="s">
        <v>36</v>
      </c>
      <c r="C72" s="56">
        <v>11385</v>
      </c>
      <c r="D72" s="57" t="s">
        <v>51</v>
      </c>
    </row>
    <row r="73" spans="2:4" x14ac:dyDescent="0.25">
      <c r="B73" s="55" t="s">
        <v>36</v>
      </c>
      <c r="C73" s="56">
        <v>12845.47</v>
      </c>
      <c r="D73" s="57" t="s">
        <v>52</v>
      </c>
    </row>
    <row r="74" spans="2:4" x14ac:dyDescent="0.25">
      <c r="B74" s="55" t="s">
        <v>37</v>
      </c>
      <c r="C74" s="56">
        <v>435897</v>
      </c>
      <c r="D74" s="57" t="s">
        <v>53</v>
      </c>
    </row>
    <row r="75" spans="2:4" x14ac:dyDescent="0.25">
      <c r="B75" s="55" t="s">
        <v>37</v>
      </c>
      <c r="C75" s="56">
        <v>252252</v>
      </c>
      <c r="D75" s="57" t="s">
        <v>54</v>
      </c>
    </row>
    <row r="76" spans="2:4" x14ac:dyDescent="0.25">
      <c r="B76" s="59" t="s">
        <v>62</v>
      </c>
      <c r="C76" s="58">
        <f>SUM(C65:C75)</f>
        <v>877309.84</v>
      </c>
      <c r="D76" s="57"/>
    </row>
    <row r="77" spans="2:4" x14ac:dyDescent="0.25">
      <c r="B77" s="55" t="s">
        <v>38</v>
      </c>
      <c r="C77" s="56">
        <v>75900</v>
      </c>
      <c r="D77" s="57" t="s">
        <v>55</v>
      </c>
    </row>
    <row r="78" spans="2:4" x14ac:dyDescent="0.25">
      <c r="B78" s="55" t="s">
        <v>39</v>
      </c>
      <c r="C78" s="56">
        <v>56683</v>
      </c>
      <c r="D78" s="57" t="s">
        <v>56</v>
      </c>
    </row>
    <row r="79" spans="2:4" x14ac:dyDescent="0.25">
      <c r="B79" s="55" t="s">
        <v>40</v>
      </c>
      <c r="C79" s="56">
        <v>34080</v>
      </c>
      <c r="D79" s="57" t="s">
        <v>57</v>
      </c>
    </row>
    <row r="80" spans="2:4" x14ac:dyDescent="0.25">
      <c r="B80" s="55" t="s">
        <v>41</v>
      </c>
      <c r="C80" s="56">
        <v>255708</v>
      </c>
      <c r="D80" s="57" t="s">
        <v>58</v>
      </c>
    </row>
    <row r="81" spans="2:4" x14ac:dyDescent="0.25">
      <c r="B81" s="55" t="s">
        <v>41</v>
      </c>
      <c r="C81" s="56">
        <v>433742.4</v>
      </c>
      <c r="D81" s="57" t="s">
        <v>59</v>
      </c>
    </row>
    <row r="82" spans="2:4" x14ac:dyDescent="0.25">
      <c r="B82" s="55" t="s">
        <v>42</v>
      </c>
      <c r="C82" s="56">
        <v>13640</v>
      </c>
      <c r="D82" s="57" t="s">
        <v>60</v>
      </c>
    </row>
    <row r="83" spans="2:4" x14ac:dyDescent="0.25">
      <c r="B83" s="59" t="s">
        <v>63</v>
      </c>
      <c r="C83" s="58">
        <f>SUM(C77:C82)</f>
        <v>869753.4</v>
      </c>
      <c r="D83" s="57"/>
    </row>
    <row r="84" spans="2:4" x14ac:dyDescent="0.25">
      <c r="B84" s="55" t="s">
        <v>43</v>
      </c>
      <c r="C84" s="56">
        <v>705907.02</v>
      </c>
      <c r="D84" s="57" t="s">
        <v>61</v>
      </c>
    </row>
    <row r="85" spans="2:4" x14ac:dyDescent="0.25">
      <c r="B85" s="59" t="s">
        <v>64</v>
      </c>
      <c r="C85" s="58">
        <f>SUM(C84)</f>
        <v>705907.02</v>
      </c>
      <c r="D85" s="57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2024-12-24T08:36:41Z</dcterms:modified>
  <cp:category/>
  <cp:contentStatus/>
</cp:coreProperties>
</file>